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OneDrive - Universidade de Santiago de Compostela\Escritorio\USC CIFRAS\1.MOBILIDADE\Recibidos\"/>
    </mc:Choice>
  </mc:AlternateContent>
  <bookViews>
    <workbookView xWindow="0" yWindow="0" windowWidth="25200" windowHeight="10950"/>
  </bookViews>
  <sheets>
    <sheet name="Estudiantado Erasmu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S12" i="1"/>
  <c r="U6" i="1"/>
  <c r="T6" i="1"/>
  <c r="S6" i="1"/>
  <c r="Q8" i="1" l="1"/>
  <c r="Q12" i="1"/>
  <c r="Q10" i="1"/>
  <c r="Q6" i="1"/>
  <c r="Q4" i="1"/>
  <c r="Q14" i="1" l="1"/>
  <c r="P14" i="1"/>
  <c r="P8" i="1"/>
  <c r="P12" i="1"/>
  <c r="P10" i="1"/>
  <c r="P4" i="1"/>
</calcChain>
</file>

<file path=xl/comments1.xml><?xml version="1.0" encoding="utf-8"?>
<comments xmlns="http://schemas.openxmlformats.org/spreadsheetml/2006/main">
  <authors>
    <author>LOPEZ LOPEZ LORENA</author>
    <author>tc={F43F274A-2473-4B61-A19D-6DEE13A3C447}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incluído doutoramento</t>
        </r>
      </text>
    </comment>
    <comment ref="U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Convocatoria aínda aberta. Pode aumentar o número.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incluído doutoramento</t>
        </r>
      </text>
    </comment>
  </commentList>
</comments>
</file>

<file path=xl/sharedStrings.xml><?xml version="1.0" encoding="utf-8"?>
<sst xmlns="http://schemas.openxmlformats.org/spreadsheetml/2006/main" count="46" uniqueCount="27">
  <si>
    <t>% Mulleres</t>
  </si>
  <si>
    <t>nd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</si>
  <si>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</si>
  <si>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</si>
  <si>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</si>
  <si>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</si>
  <si>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</si>
  <si>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</si>
  <si>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</si>
  <si>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</si>
  <si>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Alumnado recibido</t>
  </si>
  <si>
    <t>2012-13</t>
  </si>
  <si>
    <t>2013-14</t>
  </si>
  <si>
    <t>2014-15</t>
  </si>
  <si>
    <t>2015-2016</t>
  </si>
  <si>
    <t>2016-2017</t>
  </si>
  <si>
    <t>2017-2018</t>
  </si>
  <si>
    <t>2018-2019</t>
  </si>
  <si>
    <t>Programa Erasmus: alumnado enviado e recibido</t>
  </si>
  <si>
    <t>Total Erasmus KA103</t>
  </si>
  <si>
    <t>Total Erasmus ICM KA107</t>
  </si>
  <si>
    <t>Total Erasmus Prácticas</t>
  </si>
  <si>
    <t>2019-2020</t>
  </si>
  <si>
    <t>2020-2021</t>
  </si>
  <si>
    <t>2021-2022</t>
  </si>
  <si>
    <t>2022-2023</t>
  </si>
  <si>
    <t xml:space="preserve">Saídas Alumnado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</si>
</sst>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name val="Lucida Sans Unicode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64" fontId="2" fillId="0" borderId="8" xfId="2" applyNumberFormat="1" applyFont="1" applyFill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TO MALLO PABLO ALBERTO" id="{5DCD56CC-4F7B-4881-BB87-BC3BC810E0F1}" userId="S::pablo.nieto@usc.es::0d04aae3-7f27-454b-a304-69dbc6d699f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7" dT="2023-03-10T11:18:44.50" personId="{5DCD56CC-4F7B-4881-BB87-BC3BC810E0F1}" id="{F43F274A-2473-4B61-A19D-6DEE13A3C447}">
    <text>Convocatoria aínda aberta. Pode aumentar o número.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"/>
  <sheetViews>
    <sheetView tabSelected="1" zoomScale="90" zoomScaleNormal="90" workbookViewId="0">
      <selection activeCell="U9" sqref="U9"/>
    </sheetView>
  </sheetViews>
  <sheetFormatPr baseColWidth="10" defaultColWidth="11.140625" defaultRowHeight="15" x14ac:dyDescent="0.25"/>
  <cols>
    <col min="1" max="1" width="10.85546875" style="5" customWidth="1"/>
    <col min="2" max="2" width="24.42578125" style="5" bestFit="1" customWidth="1"/>
    <col min="3" max="3" width="9" style="1" hidden="1" customWidth="1"/>
    <col min="4" max="4" width="8.85546875" style="1" hidden="1" customWidth="1"/>
    <col min="5" max="5" width="9" style="1" hidden="1" customWidth="1"/>
    <col min="6" max="6" width="8.85546875" style="1" hidden="1" customWidth="1"/>
    <col min="7" max="8" width="8.7109375" style="1" hidden="1" customWidth="1"/>
    <col min="9" max="9" width="8.85546875" style="1" hidden="1" customWidth="1"/>
    <col min="10" max="10" width="8.7109375" style="1" hidden="1" customWidth="1"/>
    <col min="11" max="11" width="9.140625" style="1" hidden="1" customWidth="1"/>
    <col min="12" max="12" width="8.85546875" style="1" hidden="1" customWidth="1"/>
    <col min="13" max="13" width="9" style="1" hidden="1" customWidth="1"/>
    <col min="14" max="15" width="0" style="1" hidden="1" customWidth="1"/>
    <col min="16" max="16384" width="11.140625" style="1"/>
  </cols>
  <sheetData>
    <row r="1" spans="1:21" ht="15.75" thickBot="1" x14ac:dyDescent="0.3">
      <c r="A1" s="28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ht="15.75" thickBot="1" x14ac:dyDescent="0.3">
      <c r="A2" s="18"/>
      <c r="B2" s="17"/>
      <c r="C2" s="14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6" t="s">
        <v>17</v>
      </c>
      <c r="R2" s="16" t="s">
        <v>22</v>
      </c>
      <c r="S2" s="24" t="s">
        <v>23</v>
      </c>
      <c r="T2" s="24" t="s">
        <v>24</v>
      </c>
      <c r="U2" s="24" t="s">
        <v>25</v>
      </c>
    </row>
    <row r="3" spans="1:21" ht="15" customHeight="1" x14ac:dyDescent="0.25">
      <c r="A3" s="30" t="s">
        <v>26</v>
      </c>
      <c r="B3" s="8" t="s">
        <v>19</v>
      </c>
      <c r="C3" s="9">
        <v>390</v>
      </c>
      <c r="D3" s="9">
        <v>517</v>
      </c>
      <c r="E3" s="9">
        <v>467</v>
      </c>
      <c r="F3" s="9">
        <v>457</v>
      </c>
      <c r="G3" s="9">
        <v>444</v>
      </c>
      <c r="H3" s="9">
        <v>524</v>
      </c>
      <c r="I3" s="9">
        <v>758</v>
      </c>
      <c r="J3" s="9">
        <v>597</v>
      </c>
      <c r="K3" s="9">
        <v>617</v>
      </c>
      <c r="L3" s="9">
        <v>507</v>
      </c>
      <c r="M3" s="9">
        <v>350</v>
      </c>
      <c r="N3" s="9">
        <v>406</v>
      </c>
      <c r="O3" s="9">
        <v>406</v>
      </c>
      <c r="P3" s="9">
        <v>435</v>
      </c>
      <c r="Q3" s="21">
        <v>500</v>
      </c>
      <c r="R3" s="21">
        <v>490</v>
      </c>
      <c r="S3" s="25">
        <v>263</v>
      </c>
      <c r="T3" s="25">
        <v>489</v>
      </c>
      <c r="U3" s="25">
        <v>515</v>
      </c>
    </row>
    <row r="4" spans="1:21" x14ac:dyDescent="0.25">
      <c r="A4" s="31"/>
      <c r="B4" s="2" t="s">
        <v>0</v>
      </c>
      <c r="C4" s="4" t="s">
        <v>1</v>
      </c>
      <c r="D4" s="4" t="s">
        <v>1</v>
      </c>
      <c r="E4" s="4" t="s">
        <v>1</v>
      </c>
      <c r="F4" s="4">
        <v>0.6389496717724289</v>
      </c>
      <c r="G4" s="4">
        <v>0.67567567567567566</v>
      </c>
      <c r="H4" s="4">
        <v>0.6774809160305344</v>
      </c>
      <c r="I4" s="4">
        <v>0.62269129287598945</v>
      </c>
      <c r="J4" s="4">
        <v>0.623</v>
      </c>
      <c r="K4" s="4">
        <v>0.64800000000000002</v>
      </c>
      <c r="L4" s="4">
        <v>0.5857</v>
      </c>
      <c r="M4" s="4">
        <v>0.62</v>
      </c>
      <c r="N4" s="6">
        <v>0.61499999999999999</v>
      </c>
      <c r="O4" s="6">
        <v>0.61329999999999996</v>
      </c>
      <c r="P4" s="6">
        <f>289/P3</f>
        <v>0.66436781609195406</v>
      </c>
      <c r="Q4" s="22">
        <f>311/Q3</f>
        <v>0.622</v>
      </c>
      <c r="R4" s="22">
        <v>0.65100000000000002</v>
      </c>
      <c r="S4" s="26">
        <v>0.56699999999999995</v>
      </c>
      <c r="T4" s="26">
        <v>0.66500000000000004</v>
      </c>
      <c r="U4" s="26">
        <v>0.68540000000000001</v>
      </c>
    </row>
    <row r="5" spans="1:21" x14ac:dyDescent="0.25">
      <c r="A5" s="31"/>
      <c r="B5" s="2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6"/>
      <c r="P5" s="3">
        <v>1</v>
      </c>
      <c r="Q5" s="19">
        <v>3</v>
      </c>
      <c r="R5" s="19">
        <v>0</v>
      </c>
      <c r="S5" s="27">
        <v>6</v>
      </c>
      <c r="T5" s="27">
        <v>12</v>
      </c>
      <c r="U5" s="27">
        <v>4</v>
      </c>
    </row>
    <row r="6" spans="1:21" x14ac:dyDescent="0.25">
      <c r="A6" s="31"/>
      <c r="B6" s="2" t="s"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6"/>
      <c r="P6" s="6">
        <v>0</v>
      </c>
      <c r="Q6" s="22">
        <f>1/Q5</f>
        <v>0.33333333333333331</v>
      </c>
      <c r="R6" s="22">
        <v>0</v>
      </c>
      <c r="S6" s="26">
        <f>2/S5</f>
        <v>0.33333333333333331</v>
      </c>
      <c r="T6" s="26">
        <f>4/T5</f>
        <v>0.33333333333333331</v>
      </c>
      <c r="U6" s="26">
        <f>2/U5</f>
        <v>0.5</v>
      </c>
    </row>
    <row r="7" spans="1:21" x14ac:dyDescent="0.25">
      <c r="A7" s="31"/>
      <c r="B7" s="2" t="s">
        <v>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  <c r="O7" s="6"/>
      <c r="P7" s="3">
        <v>42</v>
      </c>
      <c r="Q7" s="19">
        <v>32</v>
      </c>
      <c r="R7" s="19">
        <v>29</v>
      </c>
      <c r="S7" s="27">
        <v>11</v>
      </c>
      <c r="T7" s="27">
        <v>30</v>
      </c>
      <c r="U7" s="27">
        <v>18</v>
      </c>
    </row>
    <row r="8" spans="1:21" ht="15.75" thickBot="1" x14ac:dyDescent="0.3">
      <c r="A8" s="32"/>
      <c r="B8" s="10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6">
        <f>23/P7</f>
        <v>0.54761904761904767</v>
      </c>
      <c r="Q8" s="22">
        <f>24/Q7</f>
        <v>0.75</v>
      </c>
      <c r="R8" s="22">
        <v>0.6552</v>
      </c>
      <c r="S8" s="26">
        <v>0.66</v>
      </c>
      <c r="T8" s="26">
        <v>0.66</v>
      </c>
      <c r="U8" s="26">
        <v>0.83330000000000004</v>
      </c>
    </row>
    <row r="9" spans="1:21" ht="15" customHeight="1" x14ac:dyDescent="0.25">
      <c r="A9" s="33" t="s">
        <v>10</v>
      </c>
      <c r="B9" s="8" t="s">
        <v>19</v>
      </c>
      <c r="C9" s="9">
        <v>652</v>
      </c>
      <c r="D9" s="9">
        <v>612</v>
      </c>
      <c r="E9" s="9">
        <v>689</v>
      </c>
      <c r="F9" s="9">
        <v>690</v>
      </c>
      <c r="G9" s="9">
        <v>645</v>
      </c>
      <c r="H9" s="9">
        <v>521</v>
      </c>
      <c r="I9" s="9">
        <v>750</v>
      </c>
      <c r="J9" s="9">
        <v>669</v>
      </c>
      <c r="K9" s="9">
        <v>541</v>
      </c>
      <c r="L9" s="9">
        <v>495</v>
      </c>
      <c r="M9" s="9">
        <v>431</v>
      </c>
      <c r="N9" s="9">
        <v>369</v>
      </c>
      <c r="O9" s="9">
        <v>381</v>
      </c>
      <c r="P9" s="9">
        <v>368</v>
      </c>
      <c r="Q9" s="21">
        <v>338</v>
      </c>
      <c r="R9" s="21">
        <v>306</v>
      </c>
      <c r="S9" s="25">
        <v>135</v>
      </c>
      <c r="T9" s="25">
        <v>317</v>
      </c>
      <c r="U9" s="25">
        <v>308</v>
      </c>
    </row>
    <row r="10" spans="1:21" x14ac:dyDescent="0.25">
      <c r="A10" s="34"/>
      <c r="B10" s="2" t="s">
        <v>0</v>
      </c>
      <c r="C10" s="4" t="s">
        <v>1</v>
      </c>
      <c r="D10" s="4" t="s">
        <v>1</v>
      </c>
      <c r="E10" s="4" t="s">
        <v>1</v>
      </c>
      <c r="F10" s="4">
        <v>0.71014492753623193</v>
      </c>
      <c r="G10" s="4">
        <v>0.68527131782945738</v>
      </c>
      <c r="H10" s="4">
        <v>0.69673704414587334</v>
      </c>
      <c r="I10" s="4">
        <v>0.76666666666666672</v>
      </c>
      <c r="J10" s="4">
        <v>0.747</v>
      </c>
      <c r="K10" s="4">
        <v>0.75900000000000001</v>
      </c>
      <c r="L10" s="4">
        <v>0.73729999999999996</v>
      </c>
      <c r="M10" s="4">
        <v>0.6774</v>
      </c>
      <c r="N10" s="4">
        <v>0.66930000000000001</v>
      </c>
      <c r="O10" s="4">
        <v>0.7349</v>
      </c>
      <c r="P10" s="4">
        <f>273/P9</f>
        <v>0.74184782608695654</v>
      </c>
      <c r="Q10" s="23">
        <f>233/Q9</f>
        <v>0.68934911242603547</v>
      </c>
      <c r="R10" s="23">
        <v>0.73519999999999996</v>
      </c>
      <c r="S10" s="23">
        <v>0.68799999999999994</v>
      </c>
      <c r="T10" s="23">
        <v>0.72199999999999998</v>
      </c>
      <c r="U10" s="23">
        <v>0.72729999999999995</v>
      </c>
    </row>
    <row r="11" spans="1:21" x14ac:dyDescent="0.25">
      <c r="A11" s="34"/>
      <c r="B11" s="2" t="s">
        <v>20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">
        <v>78</v>
      </c>
      <c r="Q11" s="19">
        <v>66</v>
      </c>
      <c r="R11" s="19">
        <v>56</v>
      </c>
      <c r="S11" s="27">
        <v>35</v>
      </c>
      <c r="T11" s="27">
        <v>90</v>
      </c>
      <c r="U11" s="27">
        <v>56</v>
      </c>
    </row>
    <row r="12" spans="1:21" x14ac:dyDescent="0.25">
      <c r="A12" s="34"/>
      <c r="B12" s="2" t="s"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">
        <f>39/P11</f>
        <v>0.5</v>
      </c>
      <c r="Q12" s="23">
        <f>42/Q11</f>
        <v>0.63636363636363635</v>
      </c>
      <c r="R12" s="23">
        <v>0.48209999999999997</v>
      </c>
      <c r="S12" s="23">
        <f>13/S11</f>
        <v>0.37142857142857144</v>
      </c>
      <c r="T12" s="23">
        <f>50/T11</f>
        <v>0.55555555555555558</v>
      </c>
      <c r="U12" s="23">
        <f>38/U11</f>
        <v>0.6785714285714286</v>
      </c>
    </row>
    <row r="13" spans="1:21" x14ac:dyDescent="0.25">
      <c r="A13" s="34"/>
      <c r="B13" s="2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">
        <v>4</v>
      </c>
      <c r="Q13" s="19">
        <v>5</v>
      </c>
      <c r="R13" s="19"/>
      <c r="S13" s="19" t="s">
        <v>1</v>
      </c>
      <c r="T13" s="19" t="s">
        <v>1</v>
      </c>
      <c r="U13" s="19" t="s">
        <v>1</v>
      </c>
    </row>
    <row r="14" spans="1:21" ht="15.75" thickBot="1" x14ac:dyDescent="0.3">
      <c r="A14" s="35"/>
      <c r="B14" s="10" t="s"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3">
        <f>2/P13</f>
        <v>0.5</v>
      </c>
      <c r="Q14" s="20">
        <f>2/Q13</f>
        <v>0.4</v>
      </c>
      <c r="R14" s="20"/>
      <c r="S14" s="20" t="s">
        <v>1</v>
      </c>
      <c r="T14" s="20" t="s">
        <v>1</v>
      </c>
      <c r="U14" s="20" t="s">
        <v>1</v>
      </c>
    </row>
  </sheetData>
  <mergeCells count="3">
    <mergeCell ref="A1:M1"/>
    <mergeCell ref="A3:A8"/>
    <mergeCell ref="A9:A14"/>
  </mergeCells>
  <phoneticPr fontId="0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DF1088-C102-4795-B600-A56D7D059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6CBE6-2DF6-4524-BDF2-F23D1B9D97CE}"/>
</file>

<file path=customXml/itemProps3.xml><?xml version="1.0" encoding="utf-8"?>
<ds:datastoreItem xmlns:ds="http://schemas.openxmlformats.org/officeDocument/2006/customXml" ds:itemID="{DE6E58F0-D856-4421-B3F6-4C85A10F8C21}">
  <ds:schemaRefs>
    <ds:schemaRef ds:uri="196c66b0-7a41-4ef3-b3b7-89e2a9c5bc0f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591cff90-206b-47f5-8ef0-ea0c87518c17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Estudiantado Erasmus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2013-09-26T08:31:03Z</dcterms:created>
  <dcterms:modified xsi:type="dcterms:W3CDTF">2023-03-20T13:44:55Z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</Properties>
</file>