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ubeusc.sharepoint.com/sites/centro.datos/Documentos compartidos/General/USC en Cifras/Actualización 2023/Actualización WEB/Cambio alumnado a estudantado/01-MOBILIDADE/Recibidos/"/>
    </mc:Choice>
  </mc:AlternateContent>
  <xr:revisionPtr revIDLastSave="4" documentId="11_0717E8599B1C3E641B70774AA52DED3D03245B20" xr6:coauthVersionLast="47" xr6:coauthVersionMax="47" xr10:uidLastSave="{5DDC10B3-834E-4EDA-A552-D80EA8877E70}"/>
  <bookViews>
    <workbookView xWindow="-120" yWindow="-120" windowWidth="29040" windowHeight="15840" xr2:uid="{00000000-000D-0000-FFFF-FFFF00000000}"/>
  </bookViews>
  <sheets>
    <sheet name="Estudiantado Erasmu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1" l="1"/>
  <c r="T12" i="1"/>
  <c r="S12" i="1"/>
  <c r="U6" i="1"/>
  <c r="T6" i="1"/>
  <c r="S6" i="1"/>
  <c r="Q8" i="1" l="1"/>
  <c r="Q12" i="1"/>
  <c r="Q10" i="1"/>
  <c r="Q6" i="1"/>
  <c r="Q4" i="1"/>
  <c r="Q14" i="1" l="1"/>
  <c r="P14" i="1"/>
  <c r="P8" i="1"/>
  <c r="P12" i="1"/>
  <c r="P10" i="1"/>
  <c r="P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LOPEZ LOPEZ LORENA</author>
    <author>tc={F43F274A-2473-4B61-A19D-6DEE13A3C447}</author>
  </authors>
  <commentList>
    <comment ref="Q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incluído doutoramento</t>
        </r>
      </text>
    </comment>
    <comment ref="U7" authorId="1" shapeId="0" xr:uid="{00000000-0006-0000-00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Convocatoria aínda aberta. Pode aumentar o número.</t>
      </text>
    </comment>
    <comment ref="Q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incluído doutoramento</t>
        </r>
      </text>
    </comment>
  </commentList>
</comments>
</file>

<file path=xl/sharedStrings.xml><?xml version="1.0" encoding="utf-8"?>
<sst xmlns="http://schemas.openxmlformats.org/spreadsheetml/2006/main" count="46" uniqueCount="27">
  <si>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</si>
  <si>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</si>
  <si>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</si>
  <si>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</si>
  <si>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</si>
  <si>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</si>
  <si>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</si>
  <si>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</si>
  <si>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</si>
  <si>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</si>
  <si>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</si>
  <si>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</si>
  <si>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</si>
  <si>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</si>
  <si>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</si>
  <si>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</si>
  <si>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</si>
  <si>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</si>
  <si>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</si>
  <si>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Total Erasmus KA103</t>
  </si>
  <si>
    <t>% Mulleres</t>
  </si>
  <si>
    <t>nd</t>
  </si>
  <si>
    <t>Total Erasmus ICM KA107</t>
  </si>
  <si>
    <t>Total Erasmus Prácticas</t>
  </si>
  <si>
    <t>Programa Erasmus: estudantado enviado e recibido</t>
  </si>
  <si>
    <t>Estudantado recibido</t>
  </si>
  <si>
    <t xml:space="preserve">Saídas Estudantado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</si>
</sst>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8"/>
      <name val="Lucida Sans Unicode"/>
      <family val="2"/>
    </font>
    <font>
      <sz val="8"/>
      <name val="Lucida Sans Unicode"/>
      <family val="2"/>
    </font>
    <font>
      <sz val="11"/>
      <color indexed="8"/>
      <name val="Calibri"/>
      <family val="2"/>
    </font>
    <font>
      <sz val="9"/>
      <name val="Arial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0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164" fontId="2" fillId="0" borderId="8" xfId="2" applyNumberFormat="1" applyFont="1" applyFill="1" applyBorder="1" applyAlignment="1">
      <alignment horizontal="center" vertical="center"/>
    </xf>
    <xf numFmtId="10" fontId="2" fillId="0" borderId="8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10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164" fontId="2" fillId="0" borderId="6" xfId="2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ETO MALLO PABLO ALBERTO" id="{5DCD56CC-4F7B-4881-BB87-BC3BC810E0F1}" userId="S::pablo.nieto@usc.es::0d04aae3-7f27-454b-a304-69dbc6d699f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U7" dT="2023-03-10T11:18:44.50" personId="{5DCD56CC-4F7B-4881-BB87-BC3BC810E0F1}" id="{F43F274A-2473-4B61-A19D-6DEE13A3C447}">
    <text>Convocatoria aínda aberta. Pode aumentar o número.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zoomScale="90" zoomScaleNormal="90" workbookViewId="0">
      <selection activeCell="B21" sqref="B21"/>
    </sheetView>
  </sheetViews>
  <sheetFormatPr baseColWidth="10" defaultColWidth="11.140625" defaultRowHeight="15" x14ac:dyDescent="0.25"/>
  <cols>
    <col min="1" max="1" width="20.28515625" style="5" bestFit="1" customWidth="1"/>
    <col min="2" max="2" width="24.42578125" style="5" bestFit="1" customWidth="1"/>
    <col min="3" max="3" width="9" style="1" hidden="1" customWidth="1"/>
    <col min="4" max="4" width="8.85546875" style="1" hidden="1" customWidth="1"/>
    <col min="5" max="5" width="9" style="1" hidden="1" customWidth="1"/>
    <col min="6" max="6" width="8.85546875" style="1" hidden="1" customWidth="1"/>
    <col min="7" max="8" width="8.7109375" style="1" hidden="1" customWidth="1"/>
    <col min="9" max="9" width="8.85546875" style="1" hidden="1" customWidth="1"/>
    <col min="10" max="10" width="8.7109375" style="1" hidden="1" customWidth="1"/>
    <col min="11" max="11" width="9.140625" style="1" hidden="1" customWidth="1"/>
    <col min="12" max="12" width="8.85546875" style="1" hidden="1" customWidth="1"/>
    <col min="13" max="13" width="9" style="1" hidden="1" customWidth="1"/>
    <col min="14" max="15" width="0" style="1" hidden="1" customWidth="1"/>
    <col min="16" max="16384" width="11.140625" style="1"/>
  </cols>
  <sheetData>
    <row r="1" spans="1:21" ht="15.75" thickBot="1" x14ac:dyDescent="0.3">
      <c r="A1" s="24" t="s">
        <v>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21" ht="15.75" thickBot="1" x14ac:dyDescent="0.3">
      <c r="A2" s="18"/>
      <c r="B2" s="17"/>
      <c r="C2" s="14" t="s">
        <v>0</v>
      </c>
      <c r="D2" s="15" t="s">
        <v>1</v>
      </c>
      <c r="E2" s="15" t="s">
        <v>2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  <c r="L2" s="15" t="s">
        <v>9</v>
      </c>
      <c r="M2" s="15" t="s">
        <v>10</v>
      </c>
      <c r="N2" s="15" t="s">
        <v>11</v>
      </c>
      <c r="O2" s="15" t="s">
        <v>12</v>
      </c>
      <c r="P2" s="15" t="s">
        <v>13</v>
      </c>
      <c r="Q2" s="16" t="s">
        <v>14</v>
      </c>
      <c r="R2" s="16" t="s">
        <v>15</v>
      </c>
      <c r="S2" s="16" t="s">
        <v>16</v>
      </c>
      <c r="T2" s="16" t="s">
        <v>17</v>
      </c>
      <c r="U2" s="16" t="s">
        <v>18</v>
      </c>
    </row>
    <row r="3" spans="1:21" ht="15" customHeight="1" x14ac:dyDescent="0.25">
      <c r="A3" s="26" t="s">
        <v>26</v>
      </c>
      <c r="B3" s="8" t="s">
        <v>19</v>
      </c>
      <c r="C3" s="9">
        <v>390</v>
      </c>
      <c r="D3" s="9">
        <v>517</v>
      </c>
      <c r="E3" s="9">
        <v>467</v>
      </c>
      <c r="F3" s="9">
        <v>457</v>
      </c>
      <c r="G3" s="9">
        <v>444</v>
      </c>
      <c r="H3" s="9">
        <v>524</v>
      </c>
      <c r="I3" s="9">
        <v>758</v>
      </c>
      <c r="J3" s="9">
        <v>597</v>
      </c>
      <c r="K3" s="9">
        <v>617</v>
      </c>
      <c r="L3" s="9">
        <v>507</v>
      </c>
      <c r="M3" s="9">
        <v>350</v>
      </c>
      <c r="N3" s="9">
        <v>406</v>
      </c>
      <c r="O3" s="9">
        <v>406</v>
      </c>
      <c r="P3" s="9">
        <v>435</v>
      </c>
      <c r="Q3" s="21">
        <v>500</v>
      </c>
      <c r="R3" s="21">
        <v>490</v>
      </c>
      <c r="S3" s="21">
        <v>263</v>
      </c>
      <c r="T3" s="21">
        <v>489</v>
      </c>
      <c r="U3" s="21">
        <v>515</v>
      </c>
    </row>
    <row r="4" spans="1:21" x14ac:dyDescent="0.25">
      <c r="A4" s="27"/>
      <c r="B4" s="2" t="s">
        <v>20</v>
      </c>
      <c r="C4" s="4" t="s">
        <v>21</v>
      </c>
      <c r="D4" s="4" t="s">
        <v>21</v>
      </c>
      <c r="E4" s="4" t="s">
        <v>21</v>
      </c>
      <c r="F4" s="4">
        <v>0.6389496717724289</v>
      </c>
      <c r="G4" s="4">
        <v>0.67567567567567566</v>
      </c>
      <c r="H4" s="4">
        <v>0.6774809160305344</v>
      </c>
      <c r="I4" s="4">
        <v>0.62269129287598945</v>
      </c>
      <c r="J4" s="4">
        <v>0.623</v>
      </c>
      <c r="K4" s="4">
        <v>0.64800000000000002</v>
      </c>
      <c r="L4" s="4">
        <v>0.5857</v>
      </c>
      <c r="M4" s="4">
        <v>0.62</v>
      </c>
      <c r="N4" s="6">
        <v>0.61499999999999999</v>
      </c>
      <c r="O4" s="6">
        <v>0.61329999999999996</v>
      </c>
      <c r="P4" s="6">
        <f>289/P3</f>
        <v>0.66436781609195406</v>
      </c>
      <c r="Q4" s="22">
        <f>311/Q3</f>
        <v>0.622</v>
      </c>
      <c r="R4" s="22">
        <v>0.65100000000000002</v>
      </c>
      <c r="S4" s="22">
        <v>0.56699999999999995</v>
      </c>
      <c r="T4" s="22">
        <v>0.66500000000000004</v>
      </c>
      <c r="U4" s="22">
        <v>0.68540000000000001</v>
      </c>
    </row>
    <row r="5" spans="1:21" x14ac:dyDescent="0.25">
      <c r="A5" s="27"/>
      <c r="B5" s="2" t="s">
        <v>22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6"/>
      <c r="O5" s="6"/>
      <c r="P5" s="3">
        <v>1</v>
      </c>
      <c r="Q5" s="19">
        <v>3</v>
      </c>
      <c r="R5" s="19">
        <v>0</v>
      </c>
      <c r="S5" s="19">
        <v>6</v>
      </c>
      <c r="T5" s="19">
        <v>12</v>
      </c>
      <c r="U5" s="19">
        <v>4</v>
      </c>
    </row>
    <row r="6" spans="1:21" x14ac:dyDescent="0.25">
      <c r="A6" s="27"/>
      <c r="B6" s="2" t="s">
        <v>20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6"/>
      <c r="O6" s="6"/>
      <c r="P6" s="6">
        <v>0</v>
      </c>
      <c r="Q6" s="22">
        <f>1/Q5</f>
        <v>0.33333333333333331</v>
      </c>
      <c r="R6" s="22">
        <v>0</v>
      </c>
      <c r="S6" s="22">
        <f>2/S5</f>
        <v>0.33333333333333331</v>
      </c>
      <c r="T6" s="22">
        <f>4/T5</f>
        <v>0.33333333333333331</v>
      </c>
      <c r="U6" s="22">
        <f>2/U5</f>
        <v>0.5</v>
      </c>
    </row>
    <row r="7" spans="1:21" x14ac:dyDescent="0.25">
      <c r="A7" s="27"/>
      <c r="B7" s="2" t="s">
        <v>23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6"/>
      <c r="O7" s="6"/>
      <c r="P7" s="3">
        <v>42</v>
      </c>
      <c r="Q7" s="19">
        <v>32</v>
      </c>
      <c r="R7" s="19">
        <v>29</v>
      </c>
      <c r="S7" s="19">
        <v>11</v>
      </c>
      <c r="T7" s="19">
        <v>30</v>
      </c>
      <c r="U7" s="19">
        <v>18</v>
      </c>
    </row>
    <row r="8" spans="1:21" ht="15.75" thickBot="1" x14ac:dyDescent="0.3">
      <c r="A8" s="28"/>
      <c r="B8" s="10" t="s">
        <v>20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  <c r="O8" s="13"/>
      <c r="P8" s="6">
        <f>23/P7</f>
        <v>0.54761904761904767</v>
      </c>
      <c r="Q8" s="22">
        <f>24/Q7</f>
        <v>0.75</v>
      </c>
      <c r="R8" s="22">
        <v>0.6552</v>
      </c>
      <c r="S8" s="22">
        <v>0.66</v>
      </c>
      <c r="T8" s="22">
        <v>0.66</v>
      </c>
      <c r="U8" s="22">
        <v>0.83330000000000004</v>
      </c>
    </row>
    <row r="9" spans="1:21" ht="15" customHeight="1" x14ac:dyDescent="0.25">
      <c r="A9" s="29" t="s">
        <v>25</v>
      </c>
      <c r="B9" s="8" t="s">
        <v>19</v>
      </c>
      <c r="C9" s="9">
        <v>652</v>
      </c>
      <c r="D9" s="9">
        <v>612</v>
      </c>
      <c r="E9" s="9">
        <v>689</v>
      </c>
      <c r="F9" s="9">
        <v>690</v>
      </c>
      <c r="G9" s="9">
        <v>645</v>
      </c>
      <c r="H9" s="9">
        <v>521</v>
      </c>
      <c r="I9" s="9">
        <v>750</v>
      </c>
      <c r="J9" s="9">
        <v>669</v>
      </c>
      <c r="K9" s="9">
        <v>541</v>
      </c>
      <c r="L9" s="9">
        <v>495</v>
      </c>
      <c r="M9" s="9">
        <v>431</v>
      </c>
      <c r="N9" s="9">
        <v>369</v>
      </c>
      <c r="O9" s="9">
        <v>381</v>
      </c>
      <c r="P9" s="9">
        <v>368</v>
      </c>
      <c r="Q9" s="21">
        <v>338</v>
      </c>
      <c r="R9" s="21">
        <v>306</v>
      </c>
      <c r="S9" s="21">
        <v>135</v>
      </c>
      <c r="T9" s="21">
        <v>317</v>
      </c>
      <c r="U9" s="21">
        <v>308</v>
      </c>
    </row>
    <row r="10" spans="1:21" x14ac:dyDescent="0.25">
      <c r="A10" s="30"/>
      <c r="B10" s="2" t="s">
        <v>20</v>
      </c>
      <c r="C10" s="4" t="s">
        <v>21</v>
      </c>
      <c r="D10" s="4" t="s">
        <v>21</v>
      </c>
      <c r="E10" s="4" t="s">
        <v>21</v>
      </c>
      <c r="F10" s="4">
        <v>0.71014492753623193</v>
      </c>
      <c r="G10" s="4">
        <v>0.68527131782945738</v>
      </c>
      <c r="H10" s="4">
        <v>0.69673704414587334</v>
      </c>
      <c r="I10" s="4">
        <v>0.76666666666666672</v>
      </c>
      <c r="J10" s="4">
        <v>0.747</v>
      </c>
      <c r="K10" s="4">
        <v>0.75900000000000001</v>
      </c>
      <c r="L10" s="4">
        <v>0.73729999999999996</v>
      </c>
      <c r="M10" s="4">
        <v>0.6774</v>
      </c>
      <c r="N10" s="4">
        <v>0.66930000000000001</v>
      </c>
      <c r="O10" s="4">
        <v>0.7349</v>
      </c>
      <c r="P10" s="4">
        <f>273/P9</f>
        <v>0.74184782608695654</v>
      </c>
      <c r="Q10" s="23">
        <f>233/Q9</f>
        <v>0.68934911242603547</v>
      </c>
      <c r="R10" s="23">
        <v>0.73519999999999996</v>
      </c>
      <c r="S10" s="23">
        <v>0.68799999999999994</v>
      </c>
      <c r="T10" s="23">
        <v>0.72199999999999998</v>
      </c>
      <c r="U10" s="23">
        <v>0.72729999999999995</v>
      </c>
    </row>
    <row r="11" spans="1:21" x14ac:dyDescent="0.25">
      <c r="A11" s="30"/>
      <c r="B11" s="2" t="s">
        <v>22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3">
        <v>78</v>
      </c>
      <c r="Q11" s="19">
        <v>66</v>
      </c>
      <c r="R11" s="19">
        <v>56</v>
      </c>
      <c r="S11" s="19">
        <v>35</v>
      </c>
      <c r="T11" s="19">
        <v>90</v>
      </c>
      <c r="U11" s="19">
        <v>56</v>
      </c>
    </row>
    <row r="12" spans="1:21" x14ac:dyDescent="0.25">
      <c r="A12" s="30"/>
      <c r="B12" s="2" t="s">
        <v>20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6">
        <f>39/P11</f>
        <v>0.5</v>
      </c>
      <c r="Q12" s="23">
        <f>42/Q11</f>
        <v>0.63636363636363635</v>
      </c>
      <c r="R12" s="23">
        <v>0.48209999999999997</v>
      </c>
      <c r="S12" s="23">
        <f>13/S11</f>
        <v>0.37142857142857144</v>
      </c>
      <c r="T12" s="23">
        <f>50/T11</f>
        <v>0.55555555555555558</v>
      </c>
      <c r="U12" s="23">
        <f>38/U11</f>
        <v>0.6785714285714286</v>
      </c>
    </row>
    <row r="13" spans="1:21" x14ac:dyDescent="0.25">
      <c r="A13" s="30"/>
      <c r="B13" s="2" t="s">
        <v>23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3">
        <v>4</v>
      </c>
      <c r="Q13" s="19">
        <v>5</v>
      </c>
      <c r="R13" s="19"/>
      <c r="S13" s="19" t="s">
        <v>21</v>
      </c>
      <c r="T13" s="19" t="s">
        <v>21</v>
      </c>
      <c r="U13" s="19" t="s">
        <v>21</v>
      </c>
    </row>
    <row r="14" spans="1:21" ht="15.75" thickBot="1" x14ac:dyDescent="0.3">
      <c r="A14" s="31"/>
      <c r="B14" s="10" t="s">
        <v>20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3">
        <f>2/P13</f>
        <v>0.5</v>
      </c>
      <c r="Q14" s="20">
        <f>2/Q13</f>
        <v>0.4</v>
      </c>
      <c r="R14" s="20"/>
      <c r="S14" s="20" t="s">
        <v>21</v>
      </c>
      <c r="T14" s="20" t="s">
        <v>21</v>
      </c>
      <c r="U14" s="20" t="s">
        <v>21</v>
      </c>
    </row>
  </sheetData>
  <mergeCells count="3">
    <mergeCell ref="A1:M1"/>
    <mergeCell ref="A3:A8"/>
    <mergeCell ref="A9:A14"/>
  </mergeCells>
  <phoneticPr fontId="0" type="noConversion"/>
  <pageMargins left="0.7" right="0.7" top="0.75" bottom="0.75" header="0.3" footer="0.3"/>
  <pageSetup paperSize="9"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a13a64-a014-402b-b466-0ad53a451936" xsi:nil="true"/>
    <lcf76f155ced4ddcb4097134ff3c332f xmlns="79c09e42-34cc-4fa1-9fbf-9e90777c358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E9B3FEAA8AA5478454217C26909E2D" ma:contentTypeVersion="14" ma:contentTypeDescription="Crear un documento." ma:contentTypeScope="" ma:versionID="4e6fbe0b26f150092fea6a11dd3e12c9">
  <xsd:schema xmlns:xsd="http://www.w3.org/2001/XMLSchema" xmlns:xs="http://www.w3.org/2001/XMLSchema" xmlns:p="http://schemas.microsoft.com/office/2006/metadata/properties" xmlns:ns2="79c09e42-34cc-4fa1-9fbf-9e90777c3582" xmlns:ns3="4ea13a64-a014-402b-b466-0ad53a451936" targetNamespace="http://schemas.microsoft.com/office/2006/metadata/properties" ma:root="true" ma:fieldsID="e07159855592106967100eb309cece56" ns2:_="" ns3:_="">
    <xsd:import namespace="79c09e42-34cc-4fa1-9fbf-9e90777c3582"/>
    <xsd:import namespace="4ea13a64-a014-402b-b466-0ad53a4519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09e42-34cc-4fa1-9fbf-9e90777c35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a imaxe" ma:readOnly="false" ma:fieldId="{5cf76f15-5ced-4ddc-b409-7134ff3c332f}" ma:taxonomyMulti="true" ma:sspId="04ff2239-6882-44d2-9130-f48d739988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13a64-a014-402b-b466-0ad53a4519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1f3f2f5-d509-48a5-a018-92c827f78a3d}" ma:internalName="TaxCatchAll" ma:showField="CatchAllData" ma:web="4ea13a64-a014-402b-b466-0ad53a451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mpartido con detalle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DF1088-C102-4795-B600-A56D7D059D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6E58F0-D856-4421-B3F6-4C85A10F8C21}">
  <ds:schemaRefs>
    <ds:schemaRef ds:uri="http://schemas.microsoft.com/office/2006/metadata/properties"/>
    <ds:schemaRef ds:uri="http://schemas.microsoft.com/office/infopath/2007/PartnerControls"/>
    <ds:schemaRef ds:uri="4ea13a64-a014-402b-b466-0ad53a451936"/>
    <ds:schemaRef ds:uri="79c09e42-34cc-4fa1-9fbf-9e90777c3582"/>
  </ds:schemaRefs>
</ds:datastoreItem>
</file>

<file path=customXml/itemProps3.xml><?xml version="1.0" encoding="utf-8"?>
<ds:datastoreItem xmlns:ds="http://schemas.openxmlformats.org/officeDocument/2006/customXml" ds:itemID="{EB5E5A4C-837E-4905-A71D-49D2A8191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c09e42-34cc-4fa1-9fbf-9e90777c3582"/>
    <ds:schemaRef ds:uri="4ea13a64-a014-402b-b466-0ad53a4519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Estudiantado Erasmus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USC</dc:creator>
  <cp:keywords/>
  <dc:description/>
  <cp:lastModifiedBy>VENTOSO FUENTES ISABEL MARIA</cp:lastModifiedBy>
  <cp:revision/>
  <dcterms:created xsi:type="dcterms:W3CDTF">2013-09-26T08:31:03Z</dcterms:created>
  <dcterms:modified xsi:type="dcterms:W3CDTF">2024-12-09T12:32:46Z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0x01010065E9B3FEAA8AA5478454217C26909E2D</vt:lpwstr>
  </property>
  <property fmtid="{D5CDD505-2E9C-101B-9397-08002B2CF9AE}" pid="3" name="MediaServiceImageTags">
    <vt:lpwstr/>
  </property>
</Properties>
</file>